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523DC23-EBF1-43D5-AD40-51744FDE39CC}" xr6:coauthVersionLast="47" xr6:coauthVersionMax="47" xr10:uidLastSave="{00000000-0000-0000-0000-000000000000}"/>
  <bookViews>
    <workbookView xWindow="-120" yWindow="-120" windowWidth="20730" windowHeight="11760" xr2:uid="{CF5B4BC4-1CF2-4BB9-B1F5-0F51B64B9C26}"/>
  </bookViews>
  <sheets>
    <sheet name="Architecture" sheetId="4" r:id="rId1"/>
    <sheet name="Projet" sheetId="1" r:id="rId2"/>
    <sheet name="Détail Projet" sheetId="3" r:id="rId3"/>
    <sheet name="Dev" sheetId="2" r:id="rId4"/>
    <sheet name="Impacte" sheetId="5" r:id="rId5"/>
    <sheet name="interfassage" sheetId="6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6" i="2" l="1"/>
  <c r="B25" i="2"/>
  <c r="B24" i="2"/>
  <c r="B23" i="2"/>
  <c r="B22" i="2"/>
  <c r="B17" i="3"/>
  <c r="B18" i="3"/>
  <c r="B16" i="3"/>
  <c r="B21" i="2"/>
  <c r="B20" i="2"/>
  <c r="B19" i="2"/>
  <c r="B10" i="2"/>
  <c r="B11" i="2"/>
  <c r="B12" i="2"/>
  <c r="B13" i="2"/>
  <c r="B16" i="2"/>
  <c r="B17" i="2"/>
  <c r="B18" i="2"/>
  <c r="B5" i="2"/>
  <c r="B6" i="2"/>
  <c r="B2" i="2"/>
  <c r="B3" i="2"/>
  <c r="B4" i="2"/>
  <c r="B15" i="3"/>
  <c r="B14" i="3"/>
  <c r="B13" i="3"/>
  <c r="B3" i="5"/>
  <c r="A3" i="5"/>
  <c r="B2" i="5"/>
  <c r="A2" i="5"/>
  <c r="B2" i="3"/>
  <c r="B3" i="3"/>
  <c r="B4" i="3"/>
  <c r="B5" i="3"/>
  <c r="B6" i="3"/>
  <c r="B7" i="3"/>
  <c r="B8" i="3"/>
  <c r="B9" i="3"/>
  <c r="B10" i="3"/>
  <c r="B11" i="3"/>
  <c r="B12" i="3"/>
  <c r="G13" i="4"/>
  <c r="G11" i="4"/>
  <c r="E9" i="4"/>
</calcChain>
</file>

<file path=xl/sharedStrings.xml><?xml version="1.0" encoding="utf-8"?>
<sst xmlns="http://schemas.openxmlformats.org/spreadsheetml/2006/main" count="394" uniqueCount="129">
  <si>
    <t>Comment</t>
  </si>
  <si>
    <t>Quand</t>
  </si>
  <si>
    <t>Où</t>
  </si>
  <si>
    <t>Ajoute Objectif</t>
  </si>
  <si>
    <t>text</t>
  </si>
  <si>
    <t>Employe</t>
  </si>
  <si>
    <t>Evaluation Annuelle</t>
  </si>
  <si>
    <t>Type</t>
  </si>
  <si>
    <t>date</t>
  </si>
  <si>
    <t>Définition des objectifs</t>
  </si>
  <si>
    <t>Revue annuele</t>
  </si>
  <si>
    <t>Evaluation</t>
  </si>
  <si>
    <t>Aspiration professionnelle</t>
  </si>
  <si>
    <t>Plant de carriere</t>
  </si>
  <si>
    <t>Leadership</t>
  </si>
  <si>
    <t>Toute l'année</t>
  </si>
  <si>
    <t>Manager</t>
  </si>
  <si>
    <t>Performance 1</t>
  </si>
  <si>
    <t>Performance 2</t>
  </si>
  <si>
    <t>Performance 3</t>
  </si>
  <si>
    <t>Performance 4</t>
  </si>
  <si>
    <t>Evaluation anuelle global</t>
  </si>
  <si>
    <t>Planifier</t>
  </si>
  <si>
    <t>Etat</t>
  </si>
  <si>
    <t>URL</t>
  </si>
  <si>
    <t>Quoi (Interface)</t>
  </si>
  <si>
    <t>Qui</t>
  </si>
  <si>
    <t> Quoi</t>
  </si>
  <si>
    <t> Où</t>
  </si>
  <si>
    <t> Quand</t>
  </si>
  <si>
    <t> Comment</t>
  </si>
  <si>
    <t>Projet</t>
  </si>
  <si>
    <t>Plan de développement 1</t>
  </si>
  <si>
    <t>Plan de développement 2</t>
  </si>
  <si>
    <r>
      <rPr>
        <b/>
        <sz val="12"/>
        <color theme="0"/>
        <rFont val="Arial"/>
        <family val="2"/>
      </rPr>
      <t>Qui</t>
    </r>
    <r>
      <rPr>
        <b/>
        <sz val="11"/>
        <color rgb="FF2571A5"/>
        <rFont val="Arial"/>
        <family val="2"/>
      </rPr>
      <t/>
    </r>
  </si>
  <si>
    <t>Détail Projet</t>
  </si>
  <si>
    <t>Dev</t>
  </si>
  <si>
    <t>Pourquoi</t>
  </si>
  <si>
    <t> #Quoi</t>
  </si>
  <si>
    <t>#Comment</t>
  </si>
  <si>
    <t>Condition</t>
  </si>
  <si>
    <t>Graphique</t>
  </si>
  <si>
    <t>Déscription</t>
  </si>
  <si>
    <t>Impacte</t>
  </si>
  <si>
    <t>Etape</t>
  </si>
  <si>
    <t>Equipe RH</t>
  </si>
  <si>
    <t>Champ</t>
  </si>
  <si>
    <t>Date Picker</t>
  </si>
  <si>
    <t>Comment Child</t>
  </si>
  <si>
    <t>Comment Parent</t>
  </si>
  <si>
    <t>Table</t>
  </si>
  <si>
    <t>Auto Evaluation</t>
  </si>
  <si>
    <t>Performance 4, Leadership</t>
  </si>
  <si>
    <t>Condition Relationnel</t>
  </si>
  <si>
    <t>Période</t>
  </si>
  <si>
    <t>Cloture</t>
  </si>
  <si>
    <t>Performance 4, Leadership, Evaluation anuelle global, Plant de carriere, Plant de carriere</t>
  </si>
  <si>
    <t>Periode globale</t>
  </si>
  <si>
    <t>selct formulaire leadershep</t>
  </si>
  <si>
    <t>list employe</t>
  </si>
  <si>
    <t>Etat.Period</t>
  </si>
  <si>
    <t>Interface</t>
  </si>
  <si>
    <t>sous module interface</t>
  </si>
  <si>
    <t>statut</t>
  </si>
  <si>
    <t xml:space="preserve">libelle </t>
  </si>
  <si>
    <t>periode</t>
  </si>
  <si>
    <t>Ajoute Evaluation Annuelle</t>
  </si>
  <si>
    <t>difinir date debut global</t>
  </si>
  <si>
    <t>difinir date fin global</t>
  </si>
  <si>
    <t>(auto) statut</t>
  </si>
  <si>
    <t>select formulaire leadershep</t>
  </si>
  <si>
    <t>Modifier Objectif</t>
  </si>
  <si>
    <t>Supprimer Objectif</t>
  </si>
  <si>
    <t>date debut</t>
  </si>
  <si>
    <t>date fin</t>
  </si>
  <si>
    <t>formulaire_id</t>
  </si>
  <si>
    <t>Modifier Evaluation Annuelle</t>
  </si>
  <si>
    <t>Supprimer Evaluation Annuelle</t>
  </si>
  <si>
    <t>titre</t>
  </si>
  <si>
    <t>description</t>
  </si>
  <si>
    <t>cible</t>
  </si>
  <si>
    <t>status</t>
  </si>
  <si>
    <t>modifier pourcentage objective</t>
  </si>
  <si>
    <t>supprimer pourcentage objective</t>
  </si>
  <si>
    <t>Ajoute pourcentage objective</t>
  </si>
  <si>
    <t>pourcentage</t>
  </si>
  <si>
    <t>zone de text</t>
  </si>
  <si>
    <t>texterea</t>
  </si>
  <si>
    <t>grand zone de text</t>
  </si>
  <si>
    <t>label</t>
  </si>
  <si>
    <t>Ajoute reel pourcentage objective</t>
  </si>
  <si>
    <t>Saisir les reponses formulaire leadershep</t>
  </si>
  <si>
    <t>int</t>
  </si>
  <si>
    <t>zone numeric</t>
  </si>
  <si>
    <t>Plan de développement 3</t>
  </si>
  <si>
    <t>CRUD</t>
  </si>
  <si>
    <t>Etat d'evaluation annuelle</t>
  </si>
  <si>
    <t>1 - 5</t>
  </si>
  <si>
    <t>formulaires</t>
  </si>
  <si>
    <t>auto</t>
  </si>
  <si>
    <t>Supprimer Objectif + motif</t>
  </si>
  <si>
    <t>justif</t>
  </si>
  <si>
    <t>commentaire</t>
  </si>
  <si>
    <t>select</t>
  </si>
  <si>
    <t>%</t>
  </si>
  <si>
    <t>Ajoute Evaluation anuelle global</t>
  </si>
  <si>
    <t>Modifier Evaluation anuelle global</t>
  </si>
  <si>
    <t>CRU</t>
  </si>
  <si>
    <t>note_evaluation</t>
  </si>
  <si>
    <t>note_leader_shep</t>
  </si>
  <si>
    <t>oui, non</t>
  </si>
  <si>
    <t>question</t>
  </si>
  <si>
    <t>motif_id</t>
  </si>
  <si>
    <t>C</t>
  </si>
  <si>
    <t>RU</t>
  </si>
  <si>
    <t>&lt;date_fin</t>
  </si>
  <si>
    <t>&gt;date_debut</t>
  </si>
  <si>
    <t>min:0|max:130</t>
  </si>
  <si>
    <t>required</t>
  </si>
  <si>
    <t>period_evaluation</t>
  </si>
  <si>
    <t>evaluation_annuel</t>
  </si>
  <si>
    <t>*.date_debut</t>
  </si>
  <si>
    <t>*.date_fin</t>
  </si>
  <si>
    <t>*.etap</t>
  </si>
  <si>
    <t>tier_id</t>
  </si>
  <si>
    <t>evaluation_annuel_id</t>
  </si>
  <si>
    <t>objectifs</t>
  </si>
  <si>
    <t>Employe, Manager</t>
  </si>
  <si>
    <t>varchar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</si>
</sst>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rgb="FF2571A5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sz val="11"/>
      <color theme="4"/>
      <name val="Calibri"/>
      <family val="2"/>
      <scheme val="minor"/>
    </font>
    <font>
      <sz val="11"/>
      <color theme="9"/>
      <name val="Calibri"/>
      <family val="2"/>
      <scheme val="minor"/>
    </font>
    <font>
      <u/>
      <sz val="11"/>
      <color theme="4"/>
      <name val="Calibri"/>
      <family val="2"/>
      <scheme val="minor"/>
    </font>
    <font>
      <u/>
      <sz val="11"/>
      <color theme="9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</fills>
  <borders count="6">
    <border>
      <left/>
      <right/>
      <top/>
      <bottom/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/>
      <right/>
      <top style="thin">
        <color theme="8" tint="0.3999755851924192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3" borderId="1" xfId="0" applyFont="1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3" borderId="4" xfId="0" applyFont="1" applyFill="1" applyBorder="1"/>
    <xf numFmtId="0" fontId="10" fillId="0" borderId="2" xfId="0" applyFont="1" applyFill="1" applyBorder="1"/>
    <xf numFmtId="0" fontId="10" fillId="0" borderId="0" xfId="0" applyFont="1" applyFill="1"/>
    <xf numFmtId="0" fontId="2" fillId="2" borderId="1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0" fillId="0" borderId="0" xfId="0" applyNumberFormat="1"/>
    <xf numFmtId="0" fontId="0" fillId="3" borderId="2" xfId="0" applyFont="1" applyFill="1" applyBorder="1"/>
    <xf numFmtId="0" fontId="0" fillId="0" borderId="2" xfId="0" applyFont="1" applyBorder="1"/>
    <xf numFmtId="0" fontId="0" fillId="0" borderId="0" xfId="0" applyBorder="1"/>
    <xf numFmtId="0" fontId="0" fillId="0" borderId="5" xfId="0" applyFont="1" applyBorder="1"/>
    <xf numFmtId="16" fontId="0" fillId="0" borderId="0" xfId="0" quotePrefix="1" applyNumberFormat="1" applyBorder="1"/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  <vertical/>
        <horizontal/>
      </border>
    </dxf>
    <dxf>
      <border outline="0">
        <top style="thin">
          <color theme="8" tint="0.39997558519241921"/>
        </top>
      </border>
    </dxf>
    <dxf>
      <border outline="0"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</dxf>
    <dxf>
      <border outline="0"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  <alignment horizontal="center" vertical="bottom" textRotation="0" wrapText="0" indent="0" justifyLastLine="0" shrinkToFit="0" readingOrder="0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E2A40D-1537-4587-B491-B1AC0B14BAF7}" name="Tableau1" displayName="Tableau1" ref="A1:F13" totalsRowShown="0" headerRowDxfId="17" dataDxfId="16">
  <autoFilter ref="A1:F13" xr:uid="{30E2A40D-1537-4587-B491-B1AC0B14BAF7}"/>
  <tableColumns count="6">
    <tableColumn id="1" xr3:uid="{BFBFFDC0-2EF7-4BD4-B215-8A602F2E10EE}" name="Condition Relationnel" dataDxfId="15"/>
    <tableColumn id="3" xr3:uid="{DDF62E37-5DDB-4063-9B3D-F7B5AB21E322}" name="Etat d'evaluation annuelle" dataDxfId="14"/>
    <tableColumn id="2" xr3:uid="{DDA073CD-4FCA-4882-A451-1F2D2499C952}" name="Quoi (Interface)" dataDxfId="13"/>
    <tableColumn id="6" xr3:uid="{ADC3E950-3C06-4F86-AA4E-43B2B2429583}" name="Qui" dataDxfId="12"/>
    <tableColumn id="4" xr3:uid="{DE76489C-E9B1-43BA-9AD0-B277240D3E37}" name="Où" dataDxfId="11"/>
    <tableColumn id="5" xr3:uid="{9D7A05B6-1885-400E-BFB8-33AC1889F941}" name="Etat" dataDxfId="10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3E15D94-FD80-4664-B30A-CBAAB3CDA6D4}" name="Tableau2" displayName="Tableau2" ref="B1:F17" headerRowDxfId="9">
  <autoFilter ref="B1:F17" xr:uid="{63E15D94-FD80-4664-B30A-CBAAB3CDA6D4}"/>
  <tableColumns count="5">
    <tableColumn id="1" xr3:uid="{4522736C-7306-430C-B073-B2DA18743227}" name="Etape" totalsRowLabel="Total" dataDxfId="8">
      <calculatedColumnFormula>INDEX(Tableau1[Etat d''evaluation annuelle],MATCH(Tableau2[[#This Row],[Quoi (Interface)]],Tableau1[Quoi (Interface)],0))</calculatedColumnFormula>
    </tableColumn>
    <tableColumn id="2" xr3:uid="{8F1A9018-F4B9-4E35-BAA1-3BEB8CAD0571}" name="Quoi (Interface)"/>
    <tableColumn id="3" xr3:uid="{C18221A2-B4BC-4EA1-8637-2BF76B160D87}" name="Comment"/>
    <tableColumn id="4" xr3:uid="{13DCB15F-D669-4712-BF3E-92AB503880A1}" name="Qui" totalsRowFunction="count"/>
    <tableColumn id="8" xr3:uid="{207A2999-839E-47C5-B4AD-8F68BF40034E}" name="Etat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F5EFE4D-7A19-490E-B69B-55E35F91AE07}" name="Tableau14" displayName="Tableau14" ref="A1:K26" totalsRowShown="0" headerRowDxfId="7">
  <autoFilter ref="A1:K26" xr:uid="{1F5EFE4D-7A19-490E-B69B-55E35F91AE07}"/>
  <tableColumns count="11">
    <tableColumn id="9" xr3:uid="{5463BD9A-D60C-400F-9BCC-EB1C91294C57}" name="Qui"/>
    <tableColumn id="12" xr3:uid="{11D94A4B-A54C-4E03-AF7F-7586BBACC23D}" name="Quoi (Interface)">
      <calculatedColumnFormula>INDEX(Tableau2[Quoi (Interface)],MATCH(Tableau14[[#This Row],[Comment]],Tableau2[Comment],0))</calculatedColumnFormula>
    </tableColumn>
    <tableColumn id="2" xr3:uid="{0EA9C26F-C53D-401E-845E-4919AEACE551}" name="Comment"/>
    <tableColumn id="3" xr3:uid="{F78EBF48-77C7-42A3-AF54-C4C88B33A1E1}" name="Quand"/>
    <tableColumn id="11" xr3:uid="{BA9BBAFA-A5D7-4C71-99F4-84D72A6C3CA2}" name="Champ"/>
    <tableColumn id="6" xr3:uid="{C629C3E5-9120-4DF4-B207-A76427F4F3A5}" name="Graphique"/>
    <tableColumn id="4" xr3:uid="{C8DC51B1-48D7-4935-BBE5-DD46D7BBEAAE}" name="Type"/>
    <tableColumn id="5" xr3:uid="{8BA9D2E3-1E37-4697-8C0A-EB6B2B88FF3C}" name="Condition"/>
    <tableColumn id="10" xr3:uid="{7F4F79EF-D483-4493-8AA3-0FC0E3243E83}" name="Déscription"/>
    <tableColumn id="8" xr3:uid="{40BF333B-3883-41B8-8C00-E735C3FDC67B}" name="Etat"/>
    <tableColumn id="13" xr3:uid="{06A7FD2E-D921-4582-9ACE-5866C97F67E5}" name="Table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F50EDA-59ED-469D-8C2E-08A0EE4ACD0A}" name="Tableau4" displayName="Tableau4" ref="A1:B3" totalsRowShown="0" headerRowDxfId="6" dataDxfId="4" headerRowBorderDxfId="5" tableBorderDxfId="3" totalsRowBorderDxfId="2">
  <autoFilter ref="A1:B3" xr:uid="{F8F50EDA-59ED-469D-8C2E-08A0EE4ACD0A}"/>
  <tableColumns count="2">
    <tableColumn id="1" xr3:uid="{F9A7C2D5-6191-4920-8A8D-7230496F6F74}" name="Comment Parent" dataDxfId="1">
      <calculatedColumnFormula>INDEX(Tableau2[Quoi (Interface)],MATCH(Tableau14[[#This Row],[Comment]],Tableau2[Comment],0))</calculatedColumnFormula>
    </tableColumn>
    <tableColumn id="2" xr3:uid="{2AA8714C-FDB4-410B-AFAA-8748BEC9A536}" name="Comment Child" dataDxfId="0">
      <calculatedColumnFormula>INDEX(Tableau2[Quoi (Interface)],MATCH(Tableau14[[#This Row],[Comment]],Tableau2[Comment],0))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651E1-F85A-4CAF-9A6E-EE7233F90DB8}">
  <dimension ref="A1:L14"/>
  <sheetViews>
    <sheetView tabSelected="1" workbookViewId="0">
      <selection activeCell="G1" sqref="G1"/>
    </sheetView>
  </sheetViews>
  <sheetFormatPr baseColWidth="10" defaultRowHeight="15" x14ac:dyDescent="0.25"/>
  <cols>
    <col min="1" max="1" width="13.28515625" bestFit="1" customWidth="1"/>
    <col min="2" max="2" width="20.5703125" bestFit="1" customWidth="1"/>
    <col min="3" max="3" width="6" bestFit="1" customWidth="1"/>
    <col min="4" max="4" width="7.28515625" bestFit="1" customWidth="1"/>
    <col min="5" max="5" width="10.140625" bestFit="1" customWidth="1"/>
    <col min="6" max="8" width="10.7109375" bestFit="1" customWidth="1"/>
    <col min="9" max="9" width="5.28515625" bestFit="1" customWidth="1"/>
    <col min="10" max="10" width="9.7109375" bestFit="1" customWidth="1"/>
    <col min="11" max="11" width="10.28515625" bestFit="1" customWidth="1"/>
    <col min="12" max="12" width="11.140625" bestFit="1" customWidth="1"/>
  </cols>
  <sheetData>
    <row r="1" spans="1:12" x14ac:dyDescent="0.25">
      <c r="A1" t="s">
        <v>26</v>
      </c>
      <c r="B1" t="s">
        <v>27</v>
      </c>
      <c r="C1" t="s">
        <v>28</v>
      </c>
      <c r="D1" t="s">
        <v>29</v>
      </c>
      <c r="E1" t="s">
        <v>30</v>
      </c>
      <c r="F1" t="s">
        <v>37</v>
      </c>
    </row>
    <row r="8" spans="1:12" ht="15.75" x14ac:dyDescent="0.25">
      <c r="A8" s="4" t="s">
        <v>31</v>
      </c>
      <c r="B8" t="s">
        <v>53</v>
      </c>
      <c r="C8" s="10" t="s">
        <v>44</v>
      </c>
      <c r="D8" s="10" t="s">
        <v>28</v>
      </c>
      <c r="E8" s="7" t="s">
        <v>27</v>
      </c>
      <c r="F8" s="10"/>
      <c r="G8" s="10"/>
      <c r="H8" s="10"/>
      <c r="I8" s="10"/>
    </row>
    <row r="9" spans="1:12" x14ac:dyDescent="0.25">
      <c r="B9" s="10"/>
      <c r="C9" s="10"/>
      <c r="E9" s="5" t="str">
        <f>"=&gt;"</f>
        <v>=&gt;</v>
      </c>
      <c r="F9" s="10"/>
      <c r="G9" s="10"/>
      <c r="H9" s="10"/>
      <c r="I9" s="10"/>
      <c r="J9" s="10"/>
    </row>
    <row r="10" spans="1:12" ht="15.75" x14ac:dyDescent="0.25">
      <c r="A10" s="4" t="s">
        <v>35</v>
      </c>
      <c r="B10" s="1"/>
      <c r="C10" s="10"/>
      <c r="E10" s="5" t="s">
        <v>38</v>
      </c>
      <c r="F10" s="10" t="s">
        <v>26</v>
      </c>
      <c r="G10" s="8" t="s">
        <v>30</v>
      </c>
      <c r="H10" s="10"/>
      <c r="I10" s="10"/>
      <c r="J10" s="10"/>
    </row>
    <row r="11" spans="1:12" x14ac:dyDescent="0.25">
      <c r="B11" s="10"/>
      <c r="C11" s="10"/>
      <c r="E11" s="10"/>
      <c r="F11" s="10"/>
      <c r="G11" s="6" t="str">
        <f>"=&gt;"</f>
        <v>=&gt;</v>
      </c>
      <c r="H11" s="10"/>
      <c r="I11" s="10"/>
      <c r="J11" s="10"/>
    </row>
    <row r="12" spans="1:12" ht="15.75" x14ac:dyDescent="0.25">
      <c r="A12" s="4" t="s">
        <v>36</v>
      </c>
      <c r="B12" s="1"/>
      <c r="C12" s="10"/>
      <c r="E12" s="1"/>
      <c r="F12" s="10"/>
      <c r="G12" s="6" t="s">
        <v>39</v>
      </c>
      <c r="H12" s="10" t="s">
        <v>1</v>
      </c>
      <c r="I12" s="10" t="s">
        <v>7</v>
      </c>
      <c r="J12" s="10" t="s">
        <v>40</v>
      </c>
      <c r="K12" s="10" t="s">
        <v>41</v>
      </c>
      <c r="L12" s="10" t="s">
        <v>42</v>
      </c>
    </row>
    <row r="13" spans="1:12" x14ac:dyDescent="0.25">
      <c r="G13" s="6" t="str">
        <f>"&lt;  =  &gt;"</f>
        <v>&lt;  =  &gt;</v>
      </c>
    </row>
    <row r="14" spans="1:12" ht="15.75" x14ac:dyDescent="0.25">
      <c r="A14" s="4" t="s">
        <v>43</v>
      </c>
      <c r="F14" s="8" t="s">
        <v>39</v>
      </c>
      <c r="H14" s="8" t="s">
        <v>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4F9CF-08EB-46D5-8ED6-76168557EDC6}">
  <dimension ref="A1:F17"/>
  <sheetViews>
    <sheetView zoomScaleNormal="100" workbookViewId="0">
      <pane ySplit="1" topLeftCell="A2" activePane="bottomLeft" state="frozen"/>
      <selection pane="bottomLeft" activeCell="F10" sqref="F10:F13"/>
    </sheetView>
  </sheetViews>
  <sheetFormatPr baseColWidth="10" defaultRowHeight="15" outlineLevelCol="1" x14ac:dyDescent="0.25"/>
  <cols>
    <col min="1" max="1" width="43.5703125" customWidth="1" outlineLevel="1"/>
    <col min="2" max="2" width="31.85546875" bestFit="1" customWidth="1"/>
    <col min="3" max="3" width="26.42578125" bestFit="1" customWidth="1"/>
    <col min="4" max="4" width="10.5703125" bestFit="1" customWidth="1"/>
    <col min="5" max="5" width="9.42578125" bestFit="1" customWidth="1"/>
    <col min="6" max="6" width="11.7109375" bestFit="1" customWidth="1"/>
    <col min="7" max="7" width="9.28515625" customWidth="1"/>
    <col min="8" max="8" width="12.42578125" customWidth="1"/>
  </cols>
  <sheetData>
    <row r="1" spans="1:6" ht="15.75" x14ac:dyDescent="0.25">
      <c r="A1" s="18" t="s">
        <v>53</v>
      </c>
      <c r="B1" s="2" t="s">
        <v>96</v>
      </c>
      <c r="C1" s="2" t="s">
        <v>25</v>
      </c>
      <c r="D1" s="2" t="s">
        <v>26</v>
      </c>
      <c r="E1" s="2" t="s">
        <v>2</v>
      </c>
      <c r="F1" s="2" t="s">
        <v>23</v>
      </c>
    </row>
    <row r="2" spans="1:6" x14ac:dyDescent="0.25">
      <c r="A2" s="17"/>
      <c r="B2" s="17" t="s">
        <v>6</v>
      </c>
      <c r="C2" s="17" t="s">
        <v>6</v>
      </c>
      <c r="D2" s="17" t="s">
        <v>45</v>
      </c>
      <c r="E2" s="17" t="s">
        <v>24</v>
      </c>
      <c r="F2" s="17" t="s">
        <v>99</v>
      </c>
    </row>
    <row r="3" spans="1:6" x14ac:dyDescent="0.25">
      <c r="A3" s="17" t="s">
        <v>66</v>
      </c>
      <c r="B3" s="17" t="s">
        <v>15</v>
      </c>
      <c r="C3" s="17" t="s">
        <v>12</v>
      </c>
      <c r="D3" s="17" t="s">
        <v>5</v>
      </c>
      <c r="E3" s="17" t="s">
        <v>24</v>
      </c>
      <c r="F3" s="17" t="s">
        <v>99</v>
      </c>
    </row>
    <row r="4" spans="1:6" x14ac:dyDescent="0.25">
      <c r="A4" s="17" t="s">
        <v>66</v>
      </c>
      <c r="B4" s="17" t="s">
        <v>54</v>
      </c>
      <c r="C4" s="17" t="s">
        <v>32</v>
      </c>
      <c r="D4" s="17" t="s">
        <v>5</v>
      </c>
      <c r="E4" s="17" t="s">
        <v>24</v>
      </c>
      <c r="F4" s="17" t="s">
        <v>99</v>
      </c>
    </row>
    <row r="5" spans="1:6" x14ac:dyDescent="0.25">
      <c r="A5" s="17" t="s">
        <v>66</v>
      </c>
      <c r="B5" s="17" t="s">
        <v>9</v>
      </c>
      <c r="C5" s="17" t="s">
        <v>17</v>
      </c>
      <c r="D5" s="17" t="s">
        <v>5</v>
      </c>
      <c r="E5" s="17" t="s">
        <v>24</v>
      </c>
      <c r="F5" s="17" t="s">
        <v>99</v>
      </c>
    </row>
    <row r="6" spans="1:6" x14ac:dyDescent="0.25">
      <c r="A6" s="16" t="s">
        <v>17</v>
      </c>
      <c r="B6" s="17" t="s">
        <v>10</v>
      </c>
      <c r="C6" s="17" t="s">
        <v>18</v>
      </c>
      <c r="D6" s="17" t="s">
        <v>16</v>
      </c>
      <c r="E6" s="17" t="s">
        <v>24</v>
      </c>
      <c r="F6" s="17" t="s">
        <v>99</v>
      </c>
    </row>
    <row r="7" spans="1:6" x14ac:dyDescent="0.25">
      <c r="A7" s="16" t="s">
        <v>18</v>
      </c>
      <c r="B7" s="17" t="s">
        <v>51</v>
      </c>
      <c r="C7" s="17" t="s">
        <v>19</v>
      </c>
      <c r="D7" s="17" t="s">
        <v>5</v>
      </c>
      <c r="E7" s="17" t="s">
        <v>24</v>
      </c>
      <c r="F7" s="17" t="s">
        <v>99</v>
      </c>
    </row>
    <row r="8" spans="1:6" x14ac:dyDescent="0.25">
      <c r="A8" s="17" t="s">
        <v>19</v>
      </c>
      <c r="B8" s="17" t="s">
        <v>11</v>
      </c>
      <c r="C8" s="17" t="s">
        <v>20</v>
      </c>
      <c r="D8" s="17" t="s">
        <v>16</v>
      </c>
      <c r="E8" s="17" t="s">
        <v>24</v>
      </c>
      <c r="F8" s="17" t="s">
        <v>99</v>
      </c>
    </row>
    <row r="9" spans="1:6" x14ac:dyDescent="0.25">
      <c r="A9" s="16" t="s">
        <v>19</v>
      </c>
      <c r="B9" s="17" t="s">
        <v>11</v>
      </c>
      <c r="C9" s="17" t="s">
        <v>14</v>
      </c>
      <c r="D9" s="17" t="s">
        <v>16</v>
      </c>
      <c r="E9" s="17" t="s">
        <v>24</v>
      </c>
      <c r="F9" s="17" t="s">
        <v>99</v>
      </c>
    </row>
    <row r="10" spans="1:6" x14ac:dyDescent="0.25">
      <c r="A10" s="16" t="s">
        <v>52</v>
      </c>
      <c r="B10" s="17" t="s">
        <v>21</v>
      </c>
      <c r="C10" s="17" t="s">
        <v>33</v>
      </c>
      <c r="D10" s="17" t="s">
        <v>16</v>
      </c>
      <c r="E10" s="17" t="s">
        <v>24</v>
      </c>
      <c r="F10" s="17" t="s">
        <v>99</v>
      </c>
    </row>
    <row r="11" spans="1:6" x14ac:dyDescent="0.25">
      <c r="A11" s="17" t="s">
        <v>19</v>
      </c>
      <c r="B11" s="17" t="s">
        <v>11</v>
      </c>
      <c r="C11" s="17" t="s">
        <v>13</v>
      </c>
      <c r="D11" s="17" t="s">
        <v>16</v>
      </c>
      <c r="E11" s="17" t="s">
        <v>24</v>
      </c>
      <c r="F11" s="17" t="s">
        <v>99</v>
      </c>
    </row>
    <row r="12" spans="1:6" x14ac:dyDescent="0.25">
      <c r="A12" s="16" t="s">
        <v>32</v>
      </c>
      <c r="B12" s="17" t="s">
        <v>11</v>
      </c>
      <c r="C12" s="17" t="s">
        <v>94</v>
      </c>
      <c r="D12" s="17" t="s">
        <v>16</v>
      </c>
      <c r="E12" s="17" t="s">
        <v>24</v>
      </c>
      <c r="F12" s="17" t="s">
        <v>99</v>
      </c>
    </row>
    <row r="13" spans="1:6" x14ac:dyDescent="0.25">
      <c r="A13" s="17" t="s">
        <v>56</v>
      </c>
      <c r="B13" s="19" t="s">
        <v>55</v>
      </c>
      <c r="C13" s="19" t="s">
        <v>55</v>
      </c>
      <c r="D13" s="17" t="s">
        <v>45</v>
      </c>
      <c r="E13" s="17" t="s">
        <v>24</v>
      </c>
      <c r="F13" s="17" t="s">
        <v>99</v>
      </c>
    </row>
    <row r="14" spans="1:6" x14ac:dyDescent="0.25">
      <c r="A14" s="17"/>
      <c r="B14" s="17"/>
      <c r="C14" s="17"/>
      <c r="D14" s="17"/>
      <c r="E14" s="17"/>
      <c r="F14" s="17"/>
    </row>
    <row r="15" spans="1:6" x14ac:dyDescent="0.25">
      <c r="A15" s="17"/>
      <c r="B15" s="17"/>
      <c r="C15" s="17"/>
      <c r="D15" s="17"/>
      <c r="E15" s="17"/>
      <c r="F15" s="17"/>
    </row>
    <row r="16" spans="1:6" x14ac:dyDescent="0.25">
      <c r="A16" s="17"/>
      <c r="B16" s="17"/>
      <c r="C16" s="17"/>
      <c r="D16" s="17"/>
      <c r="E16" s="17"/>
      <c r="F16" s="17"/>
    </row>
    <row r="17" spans="1:6" x14ac:dyDescent="0.25">
      <c r="A17" s="17"/>
      <c r="B17" s="17"/>
      <c r="C17" s="17"/>
      <c r="D17" s="17"/>
      <c r="E17" s="17"/>
      <c r="F17" s="17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E203F-5DFE-4563-9BA4-B79E90831F71}">
  <dimension ref="B1:F18"/>
  <sheetViews>
    <sheetView zoomScaleNormal="100" workbookViewId="0">
      <selection activeCell="C16" sqref="C16"/>
    </sheetView>
  </sheetViews>
  <sheetFormatPr baseColWidth="10" defaultRowHeight="15" outlineLevelCol="1" x14ac:dyDescent="0.25"/>
  <cols>
    <col min="2" max="2" width="29.85546875" hidden="1" customWidth="1" outlineLevel="1"/>
    <col min="3" max="3" width="29" customWidth="1" collapsed="1"/>
    <col min="4" max="4" width="41" bestFit="1" customWidth="1"/>
    <col min="8" max="8" width="27.42578125" bestFit="1" customWidth="1"/>
    <col min="9" max="9" width="12.5703125" bestFit="1" customWidth="1"/>
    <col min="10" max="10" width="9.42578125" bestFit="1" customWidth="1"/>
    <col min="11" max="11" width="22.140625" bestFit="1" customWidth="1"/>
  </cols>
  <sheetData>
    <row r="1" spans="2:6" ht="15.75" x14ac:dyDescent="0.25">
      <c r="B1" s="3" t="s">
        <v>44</v>
      </c>
      <c r="C1" s="3" t="s">
        <v>25</v>
      </c>
      <c r="D1" s="3" t="s">
        <v>0</v>
      </c>
      <c r="E1" s="3" t="s">
        <v>34</v>
      </c>
      <c r="F1" s="2" t="s">
        <v>23</v>
      </c>
    </row>
    <row r="2" spans="2:6" x14ac:dyDescent="0.25">
      <c r="B2" t="str">
        <f>INDEX(Tableau1[Etat d''evaluation annuelle],MATCH(Tableau2[[#This Row],[Quoi (Interface)]],Tableau1[Quoi (Interface)],0))</f>
        <v>Evaluation Annuelle</v>
      </c>
      <c r="C2" s="17" t="s">
        <v>6</v>
      </c>
      <c r="D2" t="s">
        <v>66</v>
      </c>
      <c r="E2" t="s">
        <v>45</v>
      </c>
      <c r="F2" s="17" t="s">
        <v>99</v>
      </c>
    </row>
    <row r="3" spans="2:6" x14ac:dyDescent="0.25">
      <c r="B3" t="str">
        <f>INDEX(Tableau1[Etat d''evaluation annuelle],MATCH(Tableau2[[#This Row],[Quoi (Interface)]],Tableau1[Quoi (Interface)],0))</f>
        <v>Evaluation Annuelle</v>
      </c>
      <c r="C3" s="17" t="s">
        <v>6</v>
      </c>
      <c r="D3" t="s">
        <v>76</v>
      </c>
      <c r="E3" t="s">
        <v>45</v>
      </c>
      <c r="F3" s="17" t="s">
        <v>99</v>
      </c>
    </row>
    <row r="4" spans="2:6" x14ac:dyDescent="0.25">
      <c r="B4" t="str">
        <f>INDEX(Tableau1[Etat d''evaluation annuelle],MATCH(Tableau2[[#This Row],[Quoi (Interface)]],Tableau1[Quoi (Interface)],0))</f>
        <v>Evaluation Annuelle</v>
      </c>
      <c r="C4" s="17" t="s">
        <v>6</v>
      </c>
      <c r="D4" t="s">
        <v>77</v>
      </c>
      <c r="E4" t="s">
        <v>45</v>
      </c>
      <c r="F4" s="17" t="s">
        <v>99</v>
      </c>
    </row>
    <row r="5" spans="2:6" x14ac:dyDescent="0.25">
      <c r="B5" t="e">
        <f>INDEX(Tableau1[Etat d''evaluation annuelle],MATCH(Tableau2[[#This Row],[Quoi (Interface)]],Tableau1[Quoi (Interface)],0))</f>
        <v>#N/A</v>
      </c>
      <c r="C5" s="17" t="s">
        <v>9</v>
      </c>
      <c r="D5" t="s">
        <v>3</v>
      </c>
      <c r="E5" s="17" t="s">
        <v>5</v>
      </c>
      <c r="F5" s="17" t="s">
        <v>99</v>
      </c>
    </row>
    <row r="6" spans="2:6" x14ac:dyDescent="0.25">
      <c r="B6" t="e">
        <f>INDEX(Tableau1[Etat d''evaluation annuelle],MATCH(Tableau2[[#This Row],[Quoi (Interface)]],Tableau1[Quoi (Interface)],0))</f>
        <v>#N/A</v>
      </c>
      <c r="C6" s="17" t="s">
        <v>9</v>
      </c>
      <c r="D6" t="s">
        <v>71</v>
      </c>
      <c r="E6" s="17" t="s">
        <v>5</v>
      </c>
      <c r="F6" s="17" t="s">
        <v>99</v>
      </c>
    </row>
    <row r="7" spans="2:6" x14ac:dyDescent="0.25">
      <c r="B7" t="e">
        <f>INDEX(Tableau1[Etat d''evaluation annuelle],MATCH(Tableau2[[#This Row],[Quoi (Interface)]],Tableau1[Quoi (Interface)],0))</f>
        <v>#N/A</v>
      </c>
      <c r="C7" s="17" t="s">
        <v>9</v>
      </c>
      <c r="D7" t="s">
        <v>72</v>
      </c>
      <c r="E7" s="17" t="s">
        <v>5</v>
      </c>
      <c r="F7" s="17" t="s">
        <v>99</v>
      </c>
    </row>
    <row r="8" spans="2:6" x14ac:dyDescent="0.25">
      <c r="B8" t="e">
        <f>INDEX(Tableau1[Etat d''evaluation annuelle],MATCH(Tableau2[[#This Row],[Quoi (Interface)]],Tableau1[Quoi (Interface)],0))</f>
        <v>#N/A</v>
      </c>
      <c r="C8" s="17" t="s">
        <v>10</v>
      </c>
      <c r="D8" t="s">
        <v>3</v>
      </c>
      <c r="E8" s="17" t="s">
        <v>16</v>
      </c>
      <c r="F8" s="17" t="s">
        <v>99</v>
      </c>
    </row>
    <row r="9" spans="2:6" x14ac:dyDescent="0.25">
      <c r="B9" t="e">
        <f>INDEX(Tableau1[Etat d''evaluation annuelle],MATCH(Tableau2[[#This Row],[Quoi (Interface)]],Tableau1[Quoi (Interface)],0))</f>
        <v>#N/A</v>
      </c>
      <c r="C9" s="17" t="s">
        <v>10</v>
      </c>
      <c r="D9" t="s">
        <v>71</v>
      </c>
      <c r="E9" s="17" t="s">
        <v>16</v>
      </c>
      <c r="F9" s="17" t="s">
        <v>99</v>
      </c>
    </row>
    <row r="10" spans="2:6" x14ac:dyDescent="0.25">
      <c r="B10" t="e">
        <f>INDEX(Tableau1[Etat d''evaluation annuelle],MATCH(Tableau2[[#This Row],[Quoi (Interface)]],Tableau1[Quoi (Interface)],0))</f>
        <v>#N/A</v>
      </c>
      <c r="C10" s="17" t="s">
        <v>10</v>
      </c>
      <c r="D10" t="s">
        <v>100</v>
      </c>
      <c r="E10" s="17" t="s">
        <v>16</v>
      </c>
      <c r="F10" s="17" t="s">
        <v>99</v>
      </c>
    </row>
    <row r="11" spans="2:6" x14ac:dyDescent="0.25">
      <c r="B11" t="e">
        <f>INDEX(Tableau1[Etat d''evaluation annuelle],MATCH(Tableau2[[#This Row],[Quoi (Interface)]],Tableau1[Quoi (Interface)],0))</f>
        <v>#N/A</v>
      </c>
      <c r="C11" s="17" t="s">
        <v>51</v>
      </c>
      <c r="D11" t="s">
        <v>84</v>
      </c>
      <c r="E11" s="17" t="s">
        <v>5</v>
      </c>
      <c r="F11" s="17" t="s">
        <v>99</v>
      </c>
    </row>
    <row r="12" spans="2:6" x14ac:dyDescent="0.25">
      <c r="B12" t="e">
        <f>INDEX(Tableau1[Etat d''evaluation annuelle],MATCH(Tableau2[[#This Row],[Quoi (Interface)]],Tableau1[Quoi (Interface)],0))</f>
        <v>#N/A</v>
      </c>
      <c r="C12" s="17" t="s">
        <v>51</v>
      </c>
      <c r="D12" t="s">
        <v>82</v>
      </c>
      <c r="E12" s="17" t="s">
        <v>5</v>
      </c>
      <c r="F12" s="17" t="s">
        <v>99</v>
      </c>
    </row>
    <row r="13" spans="2:6" x14ac:dyDescent="0.25">
      <c r="B13" s="20" t="e">
        <f>INDEX(Tableau1[Etat d''evaluation annuelle],MATCH(Tableau2[[#This Row],[Quoi (Interface)]],Tableau1[Quoi (Interface)],0))</f>
        <v>#N/A</v>
      </c>
      <c r="C13" s="17" t="s">
        <v>51</v>
      </c>
      <c r="D13" t="s">
        <v>83</v>
      </c>
      <c r="E13" s="17" t="s">
        <v>5</v>
      </c>
      <c r="F13" s="17" t="s">
        <v>99</v>
      </c>
    </row>
    <row r="14" spans="2:6" x14ac:dyDescent="0.25">
      <c r="B14" s="20" t="str">
        <f>INDEX(Tableau1[Etat d''evaluation annuelle],MATCH(Tableau2[[#This Row],[Quoi (Interface)]],Tableau1[Quoi (Interface)],0))</f>
        <v>Evaluation</v>
      </c>
      <c r="C14" s="17" t="s">
        <v>20</v>
      </c>
      <c r="D14" t="s">
        <v>90</v>
      </c>
      <c r="E14" s="17" t="s">
        <v>16</v>
      </c>
      <c r="F14" s="17" t="s">
        <v>99</v>
      </c>
    </row>
    <row r="15" spans="2:6" x14ac:dyDescent="0.25">
      <c r="B15" s="20" t="str">
        <f>INDEX(Tableau1[Etat d''evaluation annuelle],MATCH(Tableau2[[#This Row],[Quoi (Interface)]],Tableau1[Quoi (Interface)],0))</f>
        <v>Evaluation</v>
      </c>
      <c r="C15" s="17" t="s">
        <v>14</v>
      </c>
      <c r="D15" t="s">
        <v>91</v>
      </c>
      <c r="E15" s="17" t="s">
        <v>16</v>
      </c>
      <c r="F15" s="17" t="s">
        <v>99</v>
      </c>
    </row>
    <row r="16" spans="2:6" x14ac:dyDescent="0.25">
      <c r="B16" s="20" t="e">
        <f>INDEX(Tableau1[Etat d''evaluation annuelle],MATCH(Tableau2[[#This Row],[Quoi (Interface)]],Tableau1[Quoi (Interface)],0))</f>
        <v>#N/A</v>
      </c>
      <c r="C16" s="17" t="s">
        <v>21</v>
      </c>
      <c r="D16" t="s">
        <v>105</v>
      </c>
      <c r="E16" s="17" t="s">
        <v>16</v>
      </c>
      <c r="F16" s="17" t="s">
        <v>99</v>
      </c>
    </row>
    <row r="17" spans="2:6" x14ac:dyDescent="0.25">
      <c r="B17" s="20" t="e">
        <f>INDEX(Tableau1[Etat d''evaluation annuelle],MATCH(Tableau2[[#This Row],[Quoi (Interface)]],Tableau1[Quoi (Interface)],0))</f>
        <v>#N/A</v>
      </c>
      <c r="C17" s="17" t="s">
        <v>21</v>
      </c>
      <c r="D17" t="s">
        <v>106</v>
      </c>
      <c r="E17" s="17" t="s">
        <v>16</v>
      </c>
      <c r="F17" s="17" t="s">
        <v>99</v>
      </c>
    </row>
    <row r="18" spans="2:6" x14ac:dyDescent="0.25">
      <c r="B18" s="20" t="e">
        <f>INDEX(Tableau1[Etat d''evaluation annuelle],MATCH(Tableau2[[#This Row],[Quoi (Interface)]],Tableau1[Quoi (Interface)],0))</f>
        <v>#VALUE!</v>
      </c>
    </row>
  </sheetData>
  <dataConsolidate/>
  <phoneticPr fontId="9" type="noConversion"/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8EA241B-E66E-4971-B925-ABD93469C2AA}">
          <x14:formula1>
            <xm:f>Projet!$B:$B</xm:f>
          </x14:formula1>
          <xm:sqref>C2:C4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68CCE-4795-4B14-BC86-E072CF865E7E}">
  <dimension ref="A1:K26"/>
  <sheetViews>
    <sheetView zoomScale="85" zoomScaleNormal="85" workbookViewId="0">
      <pane ySplit="1" topLeftCell="A2" activePane="bottomLeft" state="frozen"/>
      <selection pane="bottomLeft" activeCell="L1" sqref="L1"/>
    </sheetView>
  </sheetViews>
  <sheetFormatPr baseColWidth="10" defaultRowHeight="15" outlineLevelCol="1" x14ac:dyDescent="0.25"/>
  <cols>
    <col min="1" max="1" width="18.140625" bestFit="1" customWidth="1"/>
    <col min="2" max="2" width="25.28515625" hidden="1" customWidth="1" outlineLevel="1"/>
    <col min="3" max="3" width="41" bestFit="1" customWidth="1" collapsed="1"/>
    <col min="4" max="4" width="13.42578125" bestFit="1" customWidth="1"/>
    <col min="5" max="5" width="21.85546875" bestFit="1" customWidth="1"/>
    <col min="6" max="6" width="18.140625" bestFit="1" customWidth="1"/>
    <col min="7" max="7" width="11.42578125" bestFit="1" customWidth="1"/>
    <col min="8" max="8" width="16.28515625" bestFit="1" customWidth="1"/>
    <col min="9" max="9" width="28.5703125" bestFit="1" customWidth="1"/>
    <col min="10" max="10" width="10.5703125" bestFit="1" customWidth="1"/>
    <col min="11" max="11" width="18.28515625" bestFit="1" customWidth="1"/>
  </cols>
  <sheetData>
    <row r="1" spans="1:11" ht="15.75" x14ac:dyDescent="0.25">
      <c r="A1" s="11" t="s">
        <v>34</v>
      </c>
      <c r="B1" s="13" t="s">
        <v>25</v>
      </c>
      <c r="C1" s="12" t="s">
        <v>0</v>
      </c>
      <c r="D1" s="3" t="s">
        <v>1</v>
      </c>
      <c r="E1" s="3" t="s">
        <v>46</v>
      </c>
      <c r="F1" s="12" t="s">
        <v>41</v>
      </c>
      <c r="G1" s="12" t="s">
        <v>7</v>
      </c>
      <c r="H1" s="12" t="s">
        <v>40</v>
      </c>
      <c r="I1" s="12" t="s">
        <v>42</v>
      </c>
      <c r="J1" s="12" t="s">
        <v>23</v>
      </c>
      <c r="K1" s="12" t="s">
        <v>50</v>
      </c>
    </row>
    <row r="2" spans="1:11" x14ac:dyDescent="0.25">
      <c r="A2" t="s">
        <v>45</v>
      </c>
      <c r="B2" t="str">
        <f>INDEX(Tableau2[Quoi (Interface)],MATCH(Tableau14[[#This Row],[Comment]],Tableau2[Comment],0))</f>
        <v>Evaluation Annuelle</v>
      </c>
      <c r="C2" t="s">
        <v>66</v>
      </c>
      <c r="D2" t="s">
        <v>95</v>
      </c>
      <c r="E2" t="s">
        <v>73</v>
      </c>
      <c r="F2" t="s">
        <v>47</v>
      </c>
      <c r="G2" t="s">
        <v>8</v>
      </c>
      <c r="H2" t="s">
        <v>115</v>
      </c>
      <c r="I2" t="s">
        <v>67</v>
      </c>
      <c r="J2" t="s">
        <v>22</v>
      </c>
      <c r="K2" t="s">
        <v>120</v>
      </c>
    </row>
    <row r="3" spans="1:11" x14ac:dyDescent="0.25">
      <c r="A3" t="s">
        <v>45</v>
      </c>
      <c r="B3" t="str">
        <f>INDEX(Tableau2[Quoi (Interface)],MATCH(Tableau14[[#This Row],[Comment]],Tableau2[Comment],0))</f>
        <v>Evaluation Annuelle</v>
      </c>
      <c r="C3" t="s">
        <v>66</v>
      </c>
      <c r="D3" t="s">
        <v>95</v>
      </c>
      <c r="E3" t="s">
        <v>74</v>
      </c>
      <c r="F3" t="s">
        <v>47</v>
      </c>
      <c r="G3" t="s">
        <v>8</v>
      </c>
      <c r="H3" t="s">
        <v>116</v>
      </c>
      <c r="I3" t="s">
        <v>68</v>
      </c>
      <c r="J3" t="s">
        <v>22</v>
      </c>
      <c r="K3" t="s">
        <v>120</v>
      </c>
    </row>
    <row r="4" spans="1:11" x14ac:dyDescent="0.25">
      <c r="A4" t="s">
        <v>45</v>
      </c>
      <c r="B4" t="str">
        <f>INDEX(Tableau2[Quoi (Interface)],MATCH(Tableau14[[#This Row],[Comment]],Tableau2[Comment],0))</f>
        <v>Evaluation Annuelle</v>
      </c>
      <c r="C4" t="s">
        <v>66</v>
      </c>
      <c r="D4" t="s">
        <v>95</v>
      </c>
      <c r="E4" t="s">
        <v>64</v>
      </c>
      <c r="F4" t="s">
        <v>86</v>
      </c>
      <c r="G4" t="s">
        <v>4</v>
      </c>
      <c r="H4" t="s">
        <v>118</v>
      </c>
      <c r="I4" t="s">
        <v>64</v>
      </c>
      <c r="J4" t="s">
        <v>22</v>
      </c>
      <c r="K4" t="s">
        <v>120</v>
      </c>
    </row>
    <row r="5" spans="1:11" x14ac:dyDescent="0.25">
      <c r="A5" t="s">
        <v>45</v>
      </c>
      <c r="B5" t="str">
        <f>INDEX(Tableau2[Quoi (Interface)],MATCH(Tableau14[[#This Row],[Comment]],Tableau2[Comment],0))</f>
        <v>Evaluation Annuelle</v>
      </c>
      <c r="C5" t="s">
        <v>66</v>
      </c>
      <c r="D5" t="s">
        <v>95</v>
      </c>
      <c r="E5" t="s">
        <v>63</v>
      </c>
      <c r="F5" t="s">
        <v>89</v>
      </c>
      <c r="I5" t="s">
        <v>69</v>
      </c>
      <c r="J5" t="s">
        <v>22</v>
      </c>
      <c r="K5" t="s">
        <v>120</v>
      </c>
    </row>
    <row r="6" spans="1:11" x14ac:dyDescent="0.25">
      <c r="A6" t="s">
        <v>45</v>
      </c>
      <c r="B6" t="str">
        <f>INDEX(Tableau2[Quoi (Interface)],MATCH(Tableau14[[#This Row],[Comment]],Tableau2[Comment],0))</f>
        <v>Evaluation Annuelle</v>
      </c>
      <c r="C6" t="s">
        <v>66</v>
      </c>
      <c r="D6" t="s">
        <v>95</v>
      </c>
      <c r="E6" t="s">
        <v>75</v>
      </c>
      <c r="F6" t="s">
        <v>103</v>
      </c>
      <c r="H6" t="s">
        <v>118</v>
      </c>
      <c r="I6" t="s">
        <v>70</v>
      </c>
      <c r="J6" t="s">
        <v>22</v>
      </c>
      <c r="K6" t="s">
        <v>120</v>
      </c>
    </row>
    <row r="7" spans="1:11" x14ac:dyDescent="0.25">
      <c r="A7" t="s">
        <v>45</v>
      </c>
      <c r="C7" t="s">
        <v>66</v>
      </c>
      <c r="D7" t="s">
        <v>95</v>
      </c>
      <c r="E7" t="s">
        <v>121</v>
      </c>
      <c r="J7" t="s">
        <v>22</v>
      </c>
      <c r="K7" t="s">
        <v>119</v>
      </c>
    </row>
    <row r="8" spans="1:11" x14ac:dyDescent="0.25">
      <c r="A8" t="s">
        <v>45</v>
      </c>
      <c r="C8" t="s">
        <v>66</v>
      </c>
      <c r="D8" t="s">
        <v>95</v>
      </c>
      <c r="E8" t="s">
        <v>122</v>
      </c>
      <c r="J8" t="s">
        <v>22</v>
      </c>
      <c r="K8" t="s">
        <v>119</v>
      </c>
    </row>
    <row r="9" spans="1:11" x14ac:dyDescent="0.25">
      <c r="A9" t="s">
        <v>45</v>
      </c>
      <c r="C9" t="s">
        <v>66</v>
      </c>
      <c r="D9" t="s">
        <v>95</v>
      </c>
      <c r="E9" t="s">
        <v>123</v>
      </c>
      <c r="J9" t="s">
        <v>22</v>
      </c>
      <c r="K9" t="s">
        <v>119</v>
      </c>
    </row>
    <row r="10" spans="1:11" x14ac:dyDescent="0.25">
      <c r="A10" s="17" t="s">
        <v>127</v>
      </c>
      <c r="B10" t="str">
        <f>INDEX(Tableau2[Quoi (Interface)],MATCH(Tableau14[[#This Row],[Comment]],Tableau2[Comment],0))</f>
        <v>Définition des objectifs</v>
      </c>
      <c r="C10" t="s">
        <v>3</v>
      </c>
      <c r="D10" t="s">
        <v>95</v>
      </c>
      <c r="E10" s="22" t="s">
        <v>78</v>
      </c>
      <c r="F10" t="s">
        <v>86</v>
      </c>
      <c r="H10" t="s">
        <v>118</v>
      </c>
      <c r="J10" t="s">
        <v>22</v>
      </c>
      <c r="K10" t="s">
        <v>126</v>
      </c>
    </row>
    <row r="11" spans="1:11" x14ac:dyDescent="0.25">
      <c r="A11" s="17" t="s">
        <v>127</v>
      </c>
      <c r="B11" t="str">
        <f>INDEX(Tableau2[Quoi (Interface)],MATCH(Tableau14[[#This Row],[Comment]],Tableau2[Comment],0))</f>
        <v>Définition des objectifs</v>
      </c>
      <c r="C11" t="s">
        <v>3</v>
      </c>
      <c r="D11" t="s">
        <v>95</v>
      </c>
      <c r="E11" s="21" t="s">
        <v>79</v>
      </c>
      <c r="F11" t="s">
        <v>88</v>
      </c>
      <c r="H11" t="s">
        <v>118</v>
      </c>
      <c r="J11" t="s">
        <v>22</v>
      </c>
      <c r="K11" t="s">
        <v>126</v>
      </c>
    </row>
    <row r="12" spans="1:11" x14ac:dyDescent="0.25">
      <c r="A12" s="17" t="s">
        <v>127</v>
      </c>
      <c r="B12" t="str">
        <f>INDEX(Tableau2[Quoi (Interface)],MATCH(Tableau14[[#This Row],[Comment]],Tableau2[Comment],0))</f>
        <v>Définition des objectifs</v>
      </c>
      <c r="C12" t="s">
        <v>3</v>
      </c>
      <c r="D12" t="s">
        <v>95</v>
      </c>
      <c r="E12" s="22" t="s">
        <v>80</v>
      </c>
      <c r="F12" t="s">
        <v>86</v>
      </c>
      <c r="H12" t="s">
        <v>118</v>
      </c>
      <c r="J12" t="s">
        <v>22</v>
      </c>
      <c r="K12" t="s">
        <v>126</v>
      </c>
    </row>
    <row r="13" spans="1:11" x14ac:dyDescent="0.25">
      <c r="A13" s="17" t="s">
        <v>5</v>
      </c>
      <c r="B13" t="str">
        <f>INDEX(Tableau2[Quoi (Interface)],MATCH(Tableau14[[#This Row],[Comment]],Tableau2[Comment],0))</f>
        <v>Définition des objectifs</v>
      </c>
      <c r="C13" t="s">
        <v>3</v>
      </c>
      <c r="D13" t="s">
        <v>113</v>
      </c>
      <c r="E13" s="21" t="s">
        <v>81</v>
      </c>
      <c r="F13" t="s">
        <v>99</v>
      </c>
      <c r="H13" t="s">
        <v>118</v>
      </c>
      <c r="J13" t="s">
        <v>22</v>
      </c>
      <c r="K13" t="s">
        <v>126</v>
      </c>
    </row>
    <row r="14" spans="1:11" x14ac:dyDescent="0.25">
      <c r="A14" s="17" t="s">
        <v>127</v>
      </c>
      <c r="C14" t="s">
        <v>3</v>
      </c>
      <c r="D14" t="s">
        <v>113</v>
      </c>
      <c r="E14" t="s">
        <v>124</v>
      </c>
      <c r="F14" t="s">
        <v>99</v>
      </c>
      <c r="H14" t="s">
        <v>118</v>
      </c>
      <c r="J14" t="s">
        <v>22</v>
      </c>
      <c r="K14" t="s">
        <v>126</v>
      </c>
    </row>
    <row r="15" spans="1:11" x14ac:dyDescent="0.25">
      <c r="A15" s="17" t="s">
        <v>127</v>
      </c>
      <c r="C15" t="s">
        <v>3</v>
      </c>
      <c r="D15" t="s">
        <v>113</v>
      </c>
      <c r="E15" t="s">
        <v>125</v>
      </c>
      <c r="F15" t="s">
        <v>99</v>
      </c>
      <c r="H15" t="s">
        <v>118</v>
      </c>
      <c r="J15" t="s">
        <v>22</v>
      </c>
      <c r="K15" t="s">
        <v>126</v>
      </c>
    </row>
    <row r="16" spans="1:11" x14ac:dyDescent="0.25">
      <c r="A16" s="17" t="s">
        <v>16</v>
      </c>
      <c r="B16" t="str">
        <f>INDEX(Tableau2[Quoi (Interface)],MATCH(Tableau14[[#This Row],[Comment]],Tableau2[Comment],0))</f>
        <v>Définition des objectifs</v>
      </c>
      <c r="C16" t="s">
        <v>71</v>
      </c>
      <c r="D16" t="s">
        <v>114</v>
      </c>
      <c r="E16" t="s">
        <v>81</v>
      </c>
      <c r="F16" t="s">
        <v>103</v>
      </c>
      <c r="G16" t="s">
        <v>92</v>
      </c>
      <c r="J16" t="s">
        <v>22</v>
      </c>
      <c r="K16" t="s">
        <v>126</v>
      </c>
    </row>
    <row r="17" spans="1:11" x14ac:dyDescent="0.25">
      <c r="A17" s="17" t="s">
        <v>16</v>
      </c>
      <c r="B17" t="str">
        <f>INDEX(Tableau2[Quoi (Interface)],MATCH(Tableau14[[#This Row],[Comment]],Tableau2[Comment],0))</f>
        <v>Définition des objectifs</v>
      </c>
      <c r="C17" t="s">
        <v>72</v>
      </c>
      <c r="D17" t="s">
        <v>113</v>
      </c>
      <c r="E17" t="s">
        <v>112</v>
      </c>
      <c r="F17" t="s">
        <v>103</v>
      </c>
      <c r="H17" t="s">
        <v>118</v>
      </c>
      <c r="J17" t="s">
        <v>22</v>
      </c>
      <c r="K17" t="s">
        <v>126</v>
      </c>
    </row>
    <row r="18" spans="1:11" x14ac:dyDescent="0.25">
      <c r="A18" s="17" t="s">
        <v>5</v>
      </c>
      <c r="B18" t="str">
        <f>INDEX(Tableau2[Quoi (Interface)],MATCH(Tableau14[[#This Row],[Comment]],Tableau2[Comment],0))</f>
        <v>Auto Evaluation</v>
      </c>
      <c r="C18" t="s">
        <v>84</v>
      </c>
      <c r="D18" t="s">
        <v>95</v>
      </c>
      <c r="E18" t="s">
        <v>85</v>
      </c>
      <c r="F18" t="s">
        <v>103</v>
      </c>
      <c r="G18" t="s">
        <v>92</v>
      </c>
      <c r="H18" t="s">
        <v>117</v>
      </c>
      <c r="I18" t="s">
        <v>104</v>
      </c>
      <c r="J18" t="s">
        <v>22</v>
      </c>
      <c r="K18" t="s">
        <v>126</v>
      </c>
    </row>
    <row r="19" spans="1:11" x14ac:dyDescent="0.25">
      <c r="A19" s="17" t="s">
        <v>5</v>
      </c>
      <c r="B19" t="str">
        <f>INDEX(Tableau2[Quoi (Interface)],MATCH(Tableau14[[#This Row],[Comment]],Tableau2[Comment],0))</f>
        <v>Auto Evaluation</v>
      </c>
      <c r="C19" t="s">
        <v>84</v>
      </c>
      <c r="D19" t="s">
        <v>95</v>
      </c>
      <c r="E19" t="s">
        <v>101</v>
      </c>
      <c r="F19" t="s">
        <v>4</v>
      </c>
      <c r="G19" t="s">
        <v>128</v>
      </c>
      <c r="J19" t="s">
        <v>22</v>
      </c>
      <c r="K19" t="s">
        <v>126</v>
      </c>
    </row>
    <row r="20" spans="1:11" x14ac:dyDescent="0.25">
      <c r="A20" s="17" t="s">
        <v>16</v>
      </c>
      <c r="B20" s="23" t="str">
        <f>INDEX(Tableau2[Quoi (Interface)],MATCH(Tableau14[[#This Row],[Comment]],Tableau2[Comment],0))</f>
        <v>Performance 4</v>
      </c>
      <c r="C20" t="s">
        <v>90</v>
      </c>
      <c r="D20" t="s">
        <v>95</v>
      </c>
      <c r="E20" t="s">
        <v>85</v>
      </c>
      <c r="F20" t="s">
        <v>103</v>
      </c>
      <c r="G20" t="s">
        <v>92</v>
      </c>
      <c r="H20" t="s">
        <v>117</v>
      </c>
      <c r="I20" t="s">
        <v>104</v>
      </c>
      <c r="J20" t="s">
        <v>22</v>
      </c>
      <c r="K20" t="s">
        <v>126</v>
      </c>
    </row>
    <row r="21" spans="1:11" x14ac:dyDescent="0.25">
      <c r="A21" s="17" t="s">
        <v>16</v>
      </c>
      <c r="B21" t="str">
        <f>INDEX(Tableau2[Quoi (Interface)],MATCH(Tableau14[[#This Row],[Comment]],Tableau2[Comment],0))</f>
        <v>Performance 4</v>
      </c>
      <c r="C21" t="s">
        <v>90</v>
      </c>
      <c r="D21" t="s">
        <v>95</v>
      </c>
      <c r="E21" t="s">
        <v>102</v>
      </c>
      <c r="F21" t="s">
        <v>86</v>
      </c>
      <c r="G21" t="s">
        <v>128</v>
      </c>
      <c r="J21" t="s">
        <v>22</v>
      </c>
      <c r="K21" t="s">
        <v>126</v>
      </c>
    </row>
    <row r="22" spans="1:11" x14ac:dyDescent="0.25">
      <c r="A22" s="17" t="s">
        <v>16</v>
      </c>
      <c r="B22" t="str">
        <f>INDEX(Tableau2[Quoi (Interface)],MATCH(Tableau14[[#This Row],[Comment]],Tableau2[Comment],0))</f>
        <v>Leadership</v>
      </c>
      <c r="C22" s="23" t="s">
        <v>91</v>
      </c>
      <c r="D22" s="23" t="s">
        <v>95</v>
      </c>
      <c r="E22" s="24" t="s">
        <v>4</v>
      </c>
      <c r="F22" t="s">
        <v>86</v>
      </c>
      <c r="G22" s="23" t="s">
        <v>92</v>
      </c>
      <c r="H22" s="25" t="s">
        <v>97</v>
      </c>
      <c r="I22" s="23"/>
      <c r="J22" t="s">
        <v>111</v>
      </c>
      <c r="K22" s="23" t="s">
        <v>98</v>
      </c>
    </row>
    <row r="23" spans="1:11" x14ac:dyDescent="0.25">
      <c r="A23" s="17" t="s">
        <v>16</v>
      </c>
      <c r="B23" t="str">
        <f>INDEX(Tableau2[Quoi (Interface)],MATCH(Tableau14[[#This Row],[Comment]],Tableau2[Comment],0))</f>
        <v>Evaluation anuelle global</v>
      </c>
      <c r="C23" t="s">
        <v>105</v>
      </c>
      <c r="D23" t="s">
        <v>107</v>
      </c>
      <c r="E23" t="s">
        <v>108</v>
      </c>
      <c r="F23" s="23" t="s">
        <v>93</v>
      </c>
      <c r="H23" t="s">
        <v>118</v>
      </c>
      <c r="J23" t="s">
        <v>111</v>
      </c>
    </row>
    <row r="24" spans="1:11" x14ac:dyDescent="0.25">
      <c r="A24" s="17" t="s">
        <v>16</v>
      </c>
      <c r="B24" t="str">
        <f>INDEX(Tableau2[Quoi (Interface)],MATCH(Tableau14[[#This Row],[Comment]],Tableau2[Comment],0))</f>
        <v>Evaluation anuelle global</v>
      </c>
      <c r="C24" t="s">
        <v>105</v>
      </c>
      <c r="D24" t="s">
        <v>107</v>
      </c>
      <c r="E24" t="s">
        <v>109</v>
      </c>
      <c r="F24" s="23" t="s">
        <v>93</v>
      </c>
      <c r="H24" t="s">
        <v>118</v>
      </c>
      <c r="J24" t="s">
        <v>111</v>
      </c>
    </row>
    <row r="25" spans="1:11" x14ac:dyDescent="0.25">
      <c r="A25" s="17" t="s">
        <v>16</v>
      </c>
      <c r="B25" t="str">
        <f>INDEX(Tableau2[Quoi (Interface)],MATCH(Tableau14[[#This Row],[Comment]],Tableau2[Comment],0))</f>
        <v>Evaluation anuelle global</v>
      </c>
      <c r="C25" t="s">
        <v>105</v>
      </c>
      <c r="D25" t="s">
        <v>107</v>
      </c>
      <c r="E25" t="s">
        <v>111</v>
      </c>
      <c r="F25" t="s">
        <v>103</v>
      </c>
      <c r="H25" t="s">
        <v>110</v>
      </c>
      <c r="J25" t="s">
        <v>111</v>
      </c>
    </row>
    <row r="26" spans="1:11" x14ac:dyDescent="0.25">
      <c r="A26" s="17" t="s">
        <v>16</v>
      </c>
      <c r="B26" t="str">
        <f>INDEX(Tableau2[Quoi (Interface)],MATCH(Tableau14[[#This Row],[Comment]],Tableau2[Comment],0))</f>
        <v>Evaluation anuelle global</v>
      </c>
      <c r="C26" t="s">
        <v>105</v>
      </c>
      <c r="D26" t="s">
        <v>107</v>
      </c>
      <c r="E26" t="s">
        <v>102</v>
      </c>
      <c r="F26" t="s">
        <v>87</v>
      </c>
      <c r="J26" t="s">
        <v>111</v>
      </c>
    </row>
  </sheetData>
  <phoneticPr fontId="9" type="noConversion"/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2F49DA0-EEA1-47D4-AA9C-086F088143CC}">
          <x14:formula1>
            <xm:f>'Détail Projet'!$D:$D</xm:f>
          </x14:formula1>
          <xm:sqref>C18:C22 C2:C15 A2:A9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E3A87-A35A-43B1-916C-DC3DC84DB304}">
  <dimension ref="A1:B3"/>
  <sheetViews>
    <sheetView workbookViewId="0">
      <selection activeCell="C1" sqref="C1"/>
    </sheetView>
  </sheetViews>
  <sheetFormatPr baseColWidth="10" defaultRowHeight="15" x14ac:dyDescent="0.25"/>
  <cols>
    <col min="1" max="1" width="22.28515625" bestFit="1" customWidth="1"/>
    <col min="2" max="2" width="20.42578125" bestFit="1" customWidth="1"/>
  </cols>
  <sheetData>
    <row r="1" spans="1:2" ht="15.75" x14ac:dyDescent="0.25">
      <c r="A1" s="14" t="s">
        <v>49</v>
      </c>
      <c r="B1" s="14" t="s">
        <v>48</v>
      </c>
    </row>
    <row r="2" spans="1:2" x14ac:dyDescent="0.25">
      <c r="A2" s="9" t="str">
        <f>INDEX(Tableau2[Quoi (Interface)],MATCH(Tableau14[[#This Row],[Comment]],Tableau2[Comment],0))</f>
        <v>Evaluation Annuelle</v>
      </c>
      <c r="B2" s="9" t="str">
        <f>INDEX(Tableau2[Quoi (Interface)],MATCH(Tableau14[[#This Row],[Comment]],Tableau2[Comment],0))</f>
        <v>Evaluation Annuelle</v>
      </c>
    </row>
    <row r="3" spans="1:2" x14ac:dyDescent="0.25">
      <c r="A3" s="15" t="str">
        <f>INDEX(Tableau2[Quoi (Interface)],MATCH(Tableau14[[#This Row],[Comment]],Tableau2[Comment],0))</f>
        <v>Evaluation Annuelle</v>
      </c>
      <c r="B3" s="15" t="str">
        <f>INDEX(Tableau2[Quoi (Interface)],MATCH(Tableau14[[#This Row],[Comment]],Tableau2[Comment],0))</f>
        <v>Evaluation Annuelle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FEEF5-9AEC-4377-8BB7-8F2612075363}">
  <dimension ref="A1:D10"/>
  <sheetViews>
    <sheetView workbookViewId="0">
      <selection activeCell="G18" sqref="G18"/>
    </sheetView>
  </sheetViews>
  <sheetFormatPr baseColWidth="10" defaultRowHeight="15" x14ac:dyDescent="0.25"/>
  <sheetData>
    <row r="1" spans="1:4" x14ac:dyDescent="0.25">
      <c r="A1" t="s">
        <v>63</v>
      </c>
    </row>
    <row r="2" spans="1:4" x14ac:dyDescent="0.25">
      <c r="A2" t="s">
        <v>64</v>
      </c>
    </row>
    <row r="3" spans="1:4" x14ac:dyDescent="0.25">
      <c r="A3" t="s">
        <v>65</v>
      </c>
    </row>
    <row r="4" spans="1:4" x14ac:dyDescent="0.25">
      <c r="A4" t="s">
        <v>57</v>
      </c>
    </row>
    <row r="5" spans="1:4" x14ac:dyDescent="0.25">
      <c r="A5" t="s">
        <v>58</v>
      </c>
    </row>
    <row r="6" spans="1:4" x14ac:dyDescent="0.25">
      <c r="A6" t="s">
        <v>60</v>
      </c>
    </row>
    <row r="10" spans="1:4" x14ac:dyDescent="0.25">
      <c r="B10" t="s">
        <v>59</v>
      </c>
      <c r="C10" t="s">
        <v>61</v>
      </c>
      <c r="D10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Architecture</vt:lpstr>
      <vt:lpstr>Projet</vt:lpstr>
      <vt:lpstr>Détail Projet</vt:lpstr>
      <vt:lpstr>Dev</vt:lpstr>
      <vt:lpstr>Impacte</vt:lpstr>
      <vt:lpstr>interfassage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Marouane AQUIL</dc:creator>
  <cp:lastModifiedBy>Marouane AQUIL</cp:lastModifiedBy>
  <dcterms:created xsi:type="dcterms:W3CDTF">2022-02-24T13:26:37Z</dcterms:created>
  <dcterms:modified xsi:type="dcterms:W3CDTF">2022-03-03T08:39:40Z</dcterms:modified>
</cp:coreProperties>
</file>